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35" activeTab="0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<sst xmlns="http://schemas.openxmlformats.org/spreadsheetml/2006/main" count="149" uniqueCount="129">
  <si>
    <t xml:space="preserve">INTERIM FINANCIAL REPORT ON CONSOLIDATED RESULTS FOR THE </t>
  </si>
  <si>
    <t>RM '000</t>
  </si>
  <si>
    <t>Revenue</t>
  </si>
  <si>
    <t>Other Operating Income</t>
  </si>
  <si>
    <t>Finance Costs</t>
  </si>
  <si>
    <t>Taxation</t>
  </si>
  <si>
    <t xml:space="preserve"> - Diluted ( Sen)</t>
  </si>
  <si>
    <t xml:space="preserve"> </t>
  </si>
  <si>
    <t>JERASIA CAPITAL BERHAD ( 503248-A)</t>
  </si>
  <si>
    <t>FINANCIAL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</si>
  <si>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</si>
  <si>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</si>
  <si>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</si>
  <si>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</si>
  <si>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</si>
  <si>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</si>
  <si>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</si>
  <si>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</si>
  <si>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Interest Income</t>
  </si>
  <si>
    <t>Interest Expenses</t>
  </si>
  <si>
    <t>Cash and cash equivalents brought forward</t>
  </si>
  <si>
    <t>Net cash and cash equivalents carried forward</t>
  </si>
  <si>
    <t>Cash and bank balances</t>
  </si>
  <si>
    <t>RM'000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</si>
  <si>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</si>
  <si>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</si>
  <si>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</si>
  <si>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</si>
  <si>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</si>
  <si>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</si>
  <si>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</si>
  <si>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</si>
  <si>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Operating profit before changes in working capital</t>
  </si>
  <si>
    <t>Foreign</t>
  </si>
  <si>
    <t>Exchange</t>
  </si>
  <si>
    <t>Reserve</t>
  </si>
  <si>
    <t>Translation difference for the period</t>
  </si>
  <si>
    <t>Net Assets Per Share (RM) *</t>
  </si>
  <si>
    <t>AS AT PRECEEDING</t>
  </si>
  <si>
    <t>Net effect of exchange rate movements</t>
  </si>
  <si>
    <t>Depreciation of property, plant and equipment</t>
  </si>
  <si>
    <t>CONTINUING OPERATIONS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</si>
  <si>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</si>
  <si>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</si>
  <si>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</si>
  <si>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</si>
  <si>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</si>
  <si>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</si>
  <si>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</si>
  <si>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</si>
  <si>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</si>
  <si>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</si>
  <si>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</si>
  <si>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</si>
  <si>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</si>
  <si>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</si>
  <si>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</si>
  <si>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Current liabilities</t>
  </si>
  <si>
    <t>TOTAL EQUITY AND LIABILITIES</t>
  </si>
  <si>
    <t>Total liabilities</t>
  </si>
  <si>
    <t>Net Profit before tax from continuing operations</t>
  </si>
  <si>
    <t>Attributable to Equity Holders of the Company</t>
  </si>
  <si>
    <t>( The figures have not been audited )</t>
  </si>
  <si>
    <t>Profit for the period from continuing operations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</si>
  <si>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</si>
  <si>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</si>
  <si>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</si>
  <si>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</si>
  <si>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</si>
  <si>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Property, plant and equipment</t>
  </si>
  <si>
    <t>Gain on disposal of property, plant and equipment</t>
  </si>
  <si>
    <t>Adjustments for :-</t>
  </si>
  <si>
    <t>Purchase of property, plant and equipments</t>
  </si>
  <si>
    <t>Proceeds from disposal of property, plant and equipment</t>
  </si>
  <si>
    <t xml:space="preserve">     continuing operations ( Sen)</t>
  </si>
  <si>
    <t>Tax recoverable</t>
  </si>
  <si>
    <t>Taxation payable</t>
  </si>
  <si>
    <t>Deferred tax assets</t>
  </si>
  <si>
    <t>Deferred tax liability</t>
  </si>
  <si>
    <t>Taxation Paid</t>
  </si>
  <si>
    <t>PERIOD</t>
  </si>
  <si>
    <t>ENDED</t>
  </si>
  <si>
    <t>Current</t>
  </si>
  <si>
    <t>Comparative</t>
  </si>
  <si>
    <t>Quarter</t>
  </si>
  <si>
    <t>Ended</t>
  </si>
  <si>
    <t>Cumulative</t>
  </si>
  <si>
    <t>To Date</t>
  </si>
  <si>
    <t>Balance as at 1 April 2009</t>
  </si>
  <si>
    <t>YEAR ENDED</t>
  </si>
  <si>
    <t>Property, plant and equipment written off</t>
  </si>
  <si>
    <t>Balance as at 1 April 2010</t>
  </si>
  <si>
    <t>31/03/2010</t>
  </si>
  <si>
    <t>CONDENSED CONSOLIDATED STATEMENT OF COMPREHENSIVE INCOME</t>
  </si>
  <si>
    <t>CONDENSED CONSOLIDATED STATEMENT OF CASH FLOW</t>
  </si>
  <si>
    <t xml:space="preserve">     for the period to equity</t>
  </si>
  <si>
    <t xml:space="preserve">     holders of the Company</t>
  </si>
  <si>
    <t xml:space="preserve">    continuing operations to</t>
  </si>
  <si>
    <t xml:space="preserve">    equity holders of the Company</t>
  </si>
  <si>
    <t>RESTATED</t>
  </si>
  <si>
    <t>The Condensed Consolidated Statement of Comprehensive Income should be read in conjunction with</t>
  </si>
  <si>
    <t xml:space="preserve">                  the audited annual financial report for the year ended 31 March 2010</t>
  </si>
  <si>
    <t>The Condensed Consolidated Statement of Financial Position should be read in conjunction with</t>
  </si>
  <si>
    <t>The Condensed Consolidated Cash Flow Statement should be read in conjunction with</t>
  </si>
  <si>
    <t>The Condensed Consolidated Statements of Changes in Equity should be read in conjunction with</t>
  </si>
  <si>
    <t>SECOND QUARTER ENDED 30 SEPTEMBER 2010</t>
  </si>
  <si>
    <t>FOR THE QUARTER ENDED 30 SEPTEMBER 2010</t>
  </si>
  <si>
    <t>30/09/2010</t>
  </si>
  <si>
    <t>30/09/2009</t>
  </si>
  <si>
    <t>6 Months</t>
  </si>
  <si>
    <t>Operating Profit</t>
  </si>
  <si>
    <t>Profit Before Tax</t>
  </si>
  <si>
    <t>Profit for the period from</t>
  </si>
  <si>
    <t>Other comprehensive income</t>
  </si>
  <si>
    <t>Total comprehensive income</t>
  </si>
  <si>
    <t>Earnings Per share</t>
  </si>
  <si>
    <t xml:space="preserve"> - Basic for profit from</t>
  </si>
  <si>
    <t>Inventories written off</t>
  </si>
  <si>
    <t>CASH FLOW USED IN OPERATING ACTIVITIES</t>
  </si>
  <si>
    <t>Net cash used in operations</t>
  </si>
  <si>
    <t>Gain on foreign exchange - unrealised</t>
  </si>
  <si>
    <t>Net cash used in operating activities</t>
  </si>
  <si>
    <t>CASH FLOW USED IN INVESTING ACTIVITIES</t>
  </si>
  <si>
    <t>Net cash used in investing activities</t>
  </si>
  <si>
    <t>Net decrease in cash and cash equivalents</t>
  </si>
  <si>
    <t>CASH FLOW FROM/(USED IN) FINANCING ACTIVITIES</t>
  </si>
  <si>
    <t>Net cash generated from/(used in) financing activities</t>
  </si>
  <si>
    <t>Currency translation difference</t>
  </si>
  <si>
    <t xml:space="preserve">     arising from consolidation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</si>
</sst>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0.00_);[Red]\(0.00\)"/>
    <numFmt numFmtId="189" formatCode="0.00_);\(0.00\)"/>
    <numFmt numFmtId="190" formatCode="0.0_);\(0.0\)"/>
    <numFmt numFmtId="191" formatCode="0_);\(0\)"/>
    <numFmt numFmtId="192" formatCode="#,##0.0_);\(#,##0.0\)"/>
    <numFmt numFmtId="193" formatCode="#,##0.00;[Red]#,##0.00"/>
    <numFmt numFmtId="194" formatCode="#,##0.000_);\(#,##0.000\)"/>
    <numFmt numFmtId="195" formatCode="#,##0.0000_);\(#,##0.0000\)"/>
    <numFmt numFmtId="196" formatCode="_(* #,##0.0_);_(* \(#,##0.0\);_(* &quot;-&quot;_);_(@_)"/>
    <numFmt numFmtId="197" formatCode="_(* #,##0.00_);_(* \(#,##0.00\);_(* &quot;-&quot;_);_(@_)"/>
    <numFmt numFmtId="198" formatCode="_(* #,##0.0000_);_(* \(#,##0.0000\);_(* &quot;-&quot;??_);_(@_)"/>
    <numFmt numFmtId="199" formatCode="_(* #,##0_);_(* \(#,##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_(* #,##0.0000_);_(* \(#,##0.0000\);_(* &quot;-&quot;_);_(@_)"/>
    <numFmt numFmtId="203" formatCode="0.0%"/>
    <numFmt numFmtId="204" formatCode="_(* #,##0.0_);_(* \(#,##0.0\);_(* &quot;-&quot;?_);_(@_)"/>
    <numFmt numFmtId="205" formatCode="_(* #,##0.000_);_(* \(#,##0.000\);_(* &quot;-&quot;??_);_(@_)"/>
    <numFmt numFmtId="206" formatCode="_-* #,##0.0_-;\-* #,##0.0_-;_-* &quot;-&quot;?_-;_-@_-"/>
    <numFmt numFmtId="207" formatCode="dd\ mmm\ yyyy"/>
    <numFmt numFmtId="208" formatCode="[$-809]dd\ mmmm\ yyyy"/>
    <numFmt numFmtId="209" formatCode="_(* #,##0.00_);_(* \(#,##0\);_(* &quot;-&quot;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10"/>
      <color indexed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5" fontId="0" fillId="0" borderId="0" xfId="15" applyNumberFormat="1" applyFill="1" applyAlignment="1">
      <alignment/>
    </xf>
    <xf numFmtId="175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0" fillId="0" borderId="1" xfId="15" applyNumberFormat="1" applyFont="1" applyFill="1" applyBorder="1" applyAlignment="1">
      <alignment horizontal="right"/>
    </xf>
    <xf numFmtId="175" fontId="8" fillId="0" borderId="0" xfId="15" applyNumberFormat="1" applyFont="1" applyFill="1" applyAlignment="1">
      <alignment/>
    </xf>
    <xf numFmtId="175" fontId="0" fillId="0" borderId="2" xfId="15" applyNumberFormat="1" applyFill="1" applyBorder="1" applyAlignment="1">
      <alignment/>
    </xf>
    <xf numFmtId="175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5" fontId="0" fillId="0" borderId="0" xfId="15" applyNumberFormat="1" applyFill="1" applyAlignment="1">
      <alignment horizontal="right" vertical="center"/>
    </xf>
    <xf numFmtId="175" fontId="0" fillId="0" borderId="0" xfId="0" applyNumberFormat="1" applyFill="1" applyAlignment="1">
      <alignment horizontal="right" vertical="center"/>
    </xf>
    <xf numFmtId="175" fontId="0" fillId="0" borderId="0" xfId="15" applyNumberFormat="1" applyFont="1" applyFill="1" applyAlignment="1">
      <alignment horizontal="right" vertical="center"/>
    </xf>
    <xf numFmtId="175" fontId="0" fillId="0" borderId="0" xfId="15" applyNumberFormat="1" applyFill="1" applyAlignment="1">
      <alignment vertical="center"/>
    </xf>
    <xf numFmtId="185" fontId="0" fillId="0" borderId="0" xfId="15" applyNumberFormat="1" applyFill="1" applyAlignment="1">
      <alignment vertical="center"/>
    </xf>
    <xf numFmtId="175" fontId="0" fillId="0" borderId="3" xfId="15" applyNumberFormat="1" applyFill="1" applyBorder="1" applyAlignment="1">
      <alignment vertical="center"/>
    </xf>
    <xf numFmtId="185" fontId="0" fillId="0" borderId="3" xfId="15" applyNumberForma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5" fontId="0" fillId="0" borderId="4" xfId="15" applyNumberFormat="1" applyFont="1" applyFill="1" applyBorder="1" applyAlignment="1">
      <alignment vertical="center"/>
    </xf>
    <xf numFmtId="185" fontId="0" fillId="0" borderId="4" xfId="15" applyNumberFormat="1" applyFill="1" applyBorder="1" applyAlignment="1">
      <alignment horizontal="right" vertical="center"/>
    </xf>
    <xf numFmtId="175" fontId="0" fillId="0" borderId="0" xfId="0" applyNumberForma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43" fontId="0" fillId="0" borderId="0" xfId="15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5" fontId="8" fillId="0" borderId="0" xfId="15" applyNumberFormat="1" applyFont="1" applyFill="1" applyAlignment="1">
      <alignment vertical="center"/>
    </xf>
    <xf numFmtId="175" fontId="0" fillId="0" borderId="5" xfId="15" applyNumberFormat="1" applyFill="1" applyBorder="1" applyAlignment="1">
      <alignment/>
    </xf>
    <xf numFmtId="0" fontId="0" fillId="0" borderId="0" xfId="0" applyFill="1" applyAlignment="1">
      <alignment horizontal="centerContinuous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 vertical="center"/>
    </xf>
    <xf numFmtId="175" fontId="0" fillId="0" borderId="0" xfId="0" applyNumberFormat="1" applyFill="1" applyAlignment="1">
      <alignment/>
    </xf>
    <xf numFmtId="175" fontId="0" fillId="0" borderId="4" xfId="15" applyNumberFormat="1" applyFont="1" applyFill="1" applyBorder="1" applyAlignment="1">
      <alignment vertical="center"/>
    </xf>
    <xf numFmtId="185" fontId="0" fillId="0" borderId="0" xfId="15" applyNumberFormat="1" applyFon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185" fontId="0" fillId="0" borderId="0" xfId="15" applyNumberFormat="1" applyFon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right" vertical="center"/>
    </xf>
    <xf numFmtId="175" fontId="0" fillId="0" borderId="0" xfId="15" applyNumberFormat="1" applyFont="1" applyFill="1" applyAlignment="1">
      <alignment horizontal="right" vertical="center"/>
    </xf>
    <xf numFmtId="175" fontId="1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horizontal="center" vertical="center"/>
    </xf>
    <xf numFmtId="209" fontId="0" fillId="0" borderId="0" xfId="0" applyNumberFormat="1" applyFill="1" applyAlignment="1">
      <alignment vertical="center"/>
    </xf>
    <xf numFmtId="175" fontId="0" fillId="0" borderId="6" xfId="15" applyNumberFormat="1" applyFill="1" applyBorder="1" applyAlignment="1">
      <alignment vertical="center"/>
    </xf>
    <xf numFmtId="49" fontId="1" fillId="0" borderId="0" xfId="0" applyNumberFormat="1" applyFont="1" applyFill="1" applyAlignment="1" quotePrefix="1">
      <alignment horizontal="right" vertical="center"/>
    </xf>
    <xf numFmtId="175" fontId="2" fillId="0" borderId="0" xfId="0" applyNumberFormat="1" applyFont="1" applyFill="1" applyAlignment="1">
      <alignment vertical="center"/>
    </xf>
    <xf numFmtId="175" fontId="0" fillId="0" borderId="1" xfId="15" applyNumberFormat="1" applyFill="1" applyBorder="1" applyAlignment="1">
      <alignment vertical="center"/>
    </xf>
    <xf numFmtId="175" fontId="0" fillId="0" borderId="7" xfId="15" applyNumberFormat="1" applyFont="1" applyFill="1" applyBorder="1" applyAlignment="1">
      <alignment vertical="center"/>
    </xf>
    <xf numFmtId="175" fontId="0" fillId="0" borderId="7" xfId="15" applyNumberFormat="1" applyFill="1" applyBorder="1" applyAlignment="1">
      <alignment vertical="center"/>
    </xf>
    <xf numFmtId="175" fontId="0" fillId="0" borderId="8" xfId="15" applyNumberFormat="1" applyFill="1" applyBorder="1" applyAlignment="1">
      <alignment vertical="center"/>
    </xf>
    <xf numFmtId="175" fontId="0" fillId="0" borderId="2" xfId="15" applyNumberFormat="1" applyFill="1" applyBorder="1" applyAlignment="1">
      <alignment vertical="center"/>
    </xf>
    <xf numFmtId="175" fontId="0" fillId="0" borderId="9" xfId="15" applyNumberForma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175" fontId="9" fillId="0" borderId="0" xfId="0" applyNumberFormat="1" applyFont="1" applyFill="1" applyAlignment="1">
      <alignment vertical="center"/>
    </xf>
    <xf numFmtId="175" fontId="1" fillId="0" borderId="1" xfId="15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7109375" style="14" customWidth="1"/>
    <col min="3" max="3" width="4.28125" style="14" customWidth="1"/>
    <col min="4" max="4" width="13.28125" style="14" customWidth="1"/>
    <col min="5" max="5" width="3.00390625" style="14" customWidth="1"/>
    <col min="6" max="6" width="13.28125" style="14" customWidth="1"/>
    <col min="7" max="7" width="3.00390625" style="14" customWidth="1"/>
    <col min="8" max="8" width="13.28125" style="14" customWidth="1"/>
    <col min="9" max="9" width="3.00390625" style="14" customWidth="1"/>
    <col min="10" max="10" width="13.28125" style="14" customWidth="1"/>
    <col min="11" max="11" width="1.7109375" style="14" customWidth="1"/>
    <col min="12" max="16384" width="9.140625" style="14" customWidth="1"/>
  </cols>
  <sheetData>
    <row r="1" spans="1:9" ht="18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3" spans="1:11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15" t="s">
        <v>105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2" ht="12.75">
      <c r="A5" s="15" t="s">
        <v>62</v>
      </c>
      <c r="B5" s="15"/>
    </row>
    <row r="8" spans="1:9" ht="15.75">
      <c r="A8" s="27" t="s">
        <v>93</v>
      </c>
      <c r="B8" s="27"/>
      <c r="C8" s="27"/>
      <c r="D8" s="27"/>
      <c r="E8" s="27"/>
      <c r="F8" s="27"/>
      <c r="G8" s="27"/>
      <c r="H8" s="27"/>
      <c r="I8" s="27"/>
    </row>
    <row r="9" spans="1:9" ht="15.75">
      <c r="A9" s="27" t="s">
        <v>106</v>
      </c>
      <c r="B9" s="27"/>
      <c r="C9" s="27"/>
      <c r="D9" s="27"/>
      <c r="E9" s="27"/>
      <c r="F9" s="27"/>
      <c r="G9" s="27"/>
      <c r="H9" s="27"/>
      <c r="I9" s="27"/>
    </row>
    <row r="10" spans="1:10" ht="15.75">
      <c r="A10" s="27" t="s">
        <v>41</v>
      </c>
      <c r="B10" s="27"/>
      <c r="C10" s="27"/>
      <c r="D10" s="27"/>
      <c r="E10" s="27"/>
      <c r="F10" s="27"/>
      <c r="G10" s="27"/>
      <c r="H10" s="27"/>
      <c r="I10" s="27"/>
      <c r="J10" s="16" t="s">
        <v>7</v>
      </c>
    </row>
    <row r="11" spans="4:9" ht="12.75">
      <c r="D11" s="28"/>
      <c r="E11" s="28"/>
      <c r="F11" s="28"/>
      <c r="G11" s="28"/>
      <c r="H11" s="28"/>
      <c r="I11" s="28"/>
    </row>
    <row r="12" spans="4:10" ht="12.75">
      <c r="D12" s="28" t="s">
        <v>82</v>
      </c>
      <c r="E12" s="28"/>
      <c r="F12" s="28" t="s">
        <v>83</v>
      </c>
      <c r="G12" s="28"/>
      <c r="H12" s="28" t="s">
        <v>109</v>
      </c>
      <c r="I12" s="28"/>
      <c r="J12" s="28" t="str">
        <f>F12</f>
        <v>Comparative</v>
      </c>
    </row>
    <row r="13" spans="4:10" ht="12.75">
      <c r="D13" s="28" t="s">
        <v>84</v>
      </c>
      <c r="E13" s="28"/>
      <c r="F13" s="28" t="str">
        <f>D13</f>
        <v>Quarter</v>
      </c>
      <c r="G13" s="28"/>
      <c r="H13" s="28" t="s">
        <v>86</v>
      </c>
      <c r="I13" s="28"/>
      <c r="J13" s="28" t="str">
        <f>H12</f>
        <v>6 Months</v>
      </c>
    </row>
    <row r="14" spans="4:10" ht="12.75">
      <c r="D14" s="28" t="s">
        <v>85</v>
      </c>
      <c r="E14" s="28"/>
      <c r="F14" s="28" t="str">
        <f>D14</f>
        <v>Ended</v>
      </c>
      <c r="G14" s="28"/>
      <c r="H14" s="28" t="s">
        <v>87</v>
      </c>
      <c r="I14" s="28"/>
      <c r="J14" s="28" t="str">
        <f>CONCATENATE(H13," ","to")</f>
        <v>Cumulative to</v>
      </c>
    </row>
    <row r="15" spans="4:10" ht="12.75">
      <c r="D15" s="63" t="s">
        <v>107</v>
      </c>
      <c r="E15" s="28"/>
      <c r="F15" s="63" t="s">
        <v>108</v>
      </c>
      <c r="G15" s="28"/>
      <c r="H15" s="47" t="str">
        <f>D15</f>
        <v>30/09/2010</v>
      </c>
      <c r="I15" s="28"/>
      <c r="J15" s="47" t="str">
        <f>F15</f>
        <v>30/09/2009</v>
      </c>
    </row>
    <row r="16" spans="4:10" ht="12.75">
      <c r="D16" s="28" t="s">
        <v>1</v>
      </c>
      <c r="E16" s="28"/>
      <c r="F16" s="28" t="s">
        <v>1</v>
      </c>
      <c r="G16" s="28"/>
      <c r="H16" s="28" t="s">
        <v>1</v>
      </c>
      <c r="I16" s="28"/>
      <c r="J16" s="28" t="s">
        <v>1</v>
      </c>
    </row>
    <row r="17" spans="4:10" ht="12.75">
      <c r="D17" s="28"/>
      <c r="E17" s="28"/>
      <c r="F17" s="28"/>
      <c r="G17" s="28"/>
      <c r="H17" s="28"/>
      <c r="I17" s="28"/>
      <c r="J17" s="28"/>
    </row>
    <row r="18" spans="4:10" ht="13.5" thickBot="1">
      <c r="D18" s="29"/>
      <c r="E18" s="29"/>
      <c r="F18" s="29"/>
      <c r="G18" s="29"/>
      <c r="H18" s="29"/>
      <c r="I18" s="29"/>
      <c r="J18" s="29"/>
    </row>
    <row r="19" spans="1:10" ht="18" customHeight="1" thickBot="1">
      <c r="A19" s="30" t="s">
        <v>2</v>
      </c>
      <c r="B19" s="30"/>
      <c r="C19" s="31"/>
      <c r="D19" s="32">
        <v>66885</v>
      </c>
      <c r="E19" s="33"/>
      <c r="F19" s="49">
        <v>56114</v>
      </c>
      <c r="G19" s="33"/>
      <c r="H19" s="32">
        <v>130559</v>
      </c>
      <c r="I19" s="33"/>
      <c r="J19" s="49">
        <v>110257</v>
      </c>
    </row>
    <row r="20" spans="4:10" ht="12.75">
      <c r="D20" s="22"/>
      <c r="E20" s="22"/>
      <c r="F20" s="50"/>
      <c r="G20" s="22"/>
      <c r="H20" s="22"/>
      <c r="I20" s="22"/>
      <c r="J20" s="50"/>
    </row>
    <row r="21" spans="1:10" ht="12.75">
      <c r="A21" s="15" t="s">
        <v>110</v>
      </c>
      <c r="B21" s="15"/>
      <c r="D21" s="35">
        <v>936</v>
      </c>
      <c r="E21" s="22"/>
      <c r="F21" s="51">
        <v>708</v>
      </c>
      <c r="G21" s="22"/>
      <c r="H21" s="35">
        <v>2352</v>
      </c>
      <c r="I21" s="22"/>
      <c r="J21" s="51">
        <v>1382</v>
      </c>
    </row>
    <row r="22" spans="4:10" ht="12.75">
      <c r="D22" s="34"/>
      <c r="F22" s="52"/>
      <c r="H22" s="34"/>
      <c r="J22" s="52"/>
    </row>
    <row r="23" spans="1:10" ht="12.75">
      <c r="A23" s="14" t="s">
        <v>3</v>
      </c>
      <c r="D23" s="35">
        <v>686</v>
      </c>
      <c r="E23" s="22"/>
      <c r="F23" s="51">
        <v>151</v>
      </c>
      <c r="G23" s="22"/>
      <c r="H23" s="35">
        <v>904</v>
      </c>
      <c r="I23" s="22"/>
      <c r="J23" s="51">
        <v>221</v>
      </c>
    </row>
    <row r="24" spans="6:10" ht="12.75">
      <c r="F24" s="53"/>
      <c r="J24" s="53"/>
    </row>
    <row r="25" spans="1:10" ht="12.75">
      <c r="A25" s="14" t="s">
        <v>4</v>
      </c>
      <c r="D25" s="35">
        <v>-512</v>
      </c>
      <c r="E25" s="22"/>
      <c r="F25" s="51">
        <v>-465</v>
      </c>
      <c r="G25" s="22"/>
      <c r="H25" s="35">
        <v>-993</v>
      </c>
      <c r="I25" s="22"/>
      <c r="J25" s="51">
        <v>-953</v>
      </c>
    </row>
    <row r="26" spans="4:10" ht="12.75">
      <c r="D26" s="22"/>
      <c r="E26" s="22"/>
      <c r="F26" s="50"/>
      <c r="G26" s="22"/>
      <c r="H26" s="22"/>
      <c r="I26" s="22"/>
      <c r="J26" s="50"/>
    </row>
    <row r="27" spans="1:10" ht="12.75">
      <c r="A27" s="15" t="s">
        <v>111</v>
      </c>
      <c r="B27" s="15"/>
      <c r="D27" s="36">
        <f>SUM(D21+D23+D25)</f>
        <v>1110</v>
      </c>
      <c r="E27" s="22"/>
      <c r="F27" s="54">
        <f>SUM(F21+F23+F25)</f>
        <v>394</v>
      </c>
      <c r="G27" s="22"/>
      <c r="H27" s="36">
        <f>SUM(H21+H23+H25)</f>
        <v>2263</v>
      </c>
      <c r="I27" s="22"/>
      <c r="J27" s="54">
        <f>SUM(J21+J23+J25)</f>
        <v>650</v>
      </c>
    </row>
    <row r="28" spans="1:10" ht="12.75">
      <c r="A28" s="15"/>
      <c r="B28" s="15"/>
      <c r="D28" s="25"/>
      <c r="E28" s="22"/>
      <c r="F28" s="55"/>
      <c r="G28" s="22"/>
      <c r="H28" s="25"/>
      <c r="I28" s="22"/>
      <c r="J28" s="55"/>
    </row>
    <row r="29" spans="1:10" ht="12.75">
      <c r="A29" s="14" t="s">
        <v>5</v>
      </c>
      <c r="D29" s="35">
        <v>-157</v>
      </c>
      <c r="E29" s="22"/>
      <c r="F29" s="51">
        <v>-88</v>
      </c>
      <c r="G29" s="22"/>
      <c r="H29" s="35">
        <v>-279</v>
      </c>
      <c r="I29" s="22"/>
      <c r="J29" s="51">
        <v>-201</v>
      </c>
    </row>
    <row r="30" spans="4:10" ht="12.75">
      <c r="D30" s="22"/>
      <c r="E30" s="22"/>
      <c r="F30" s="50"/>
      <c r="G30" s="22"/>
      <c r="H30" s="22"/>
      <c r="I30" s="22"/>
      <c r="J30" s="50"/>
    </row>
    <row r="31" spans="1:10" ht="18" customHeight="1">
      <c r="A31" s="15" t="s">
        <v>112</v>
      </c>
      <c r="D31" s="73">
        <f>SUM(D27+D29)</f>
        <v>953</v>
      </c>
      <c r="E31" s="22"/>
      <c r="F31" s="73">
        <f>SUM(F27+F29)</f>
        <v>306</v>
      </c>
      <c r="G31" s="22"/>
      <c r="H31" s="73">
        <f>SUM(H27+H29)</f>
        <v>1984</v>
      </c>
      <c r="I31" s="22"/>
      <c r="J31" s="73">
        <f>SUM(J27+J29)</f>
        <v>449</v>
      </c>
    </row>
    <row r="32" spans="1:10" ht="12.75">
      <c r="A32" s="15" t="s">
        <v>97</v>
      </c>
      <c r="D32" s="74"/>
      <c r="E32" s="22"/>
      <c r="F32" s="74"/>
      <c r="G32" s="22"/>
      <c r="H32" s="74"/>
      <c r="I32" s="22"/>
      <c r="J32" s="74"/>
    </row>
    <row r="33" spans="1:10" ht="12.75">
      <c r="A33" s="15" t="s">
        <v>98</v>
      </c>
      <c r="D33" s="74"/>
      <c r="E33" s="22"/>
      <c r="F33" s="74"/>
      <c r="G33" s="22"/>
      <c r="H33" s="74"/>
      <c r="I33" s="22"/>
      <c r="J33" s="74"/>
    </row>
    <row r="34" spans="4:10" ht="12.75">
      <c r="D34" s="37"/>
      <c r="E34" s="22"/>
      <c r="F34" s="37"/>
      <c r="G34" s="22"/>
      <c r="H34" s="37"/>
      <c r="I34" s="22"/>
      <c r="J34" s="37"/>
    </row>
    <row r="35" spans="1:10" ht="12.75">
      <c r="A35" s="15" t="s">
        <v>113</v>
      </c>
      <c r="B35" s="15"/>
      <c r="D35" s="35"/>
      <c r="E35" s="22"/>
      <c r="F35" s="35"/>
      <c r="G35" s="22"/>
      <c r="H35" s="35"/>
      <c r="I35" s="22"/>
      <c r="J35" s="35"/>
    </row>
    <row r="36" spans="1:10" ht="12.75">
      <c r="A36" s="53" t="s">
        <v>127</v>
      </c>
      <c r="D36" s="51">
        <v>-298</v>
      </c>
      <c r="E36" s="22"/>
      <c r="F36" s="51">
        <v>0</v>
      </c>
      <c r="G36" s="22"/>
      <c r="H36" s="51">
        <v>-351</v>
      </c>
      <c r="I36" s="22"/>
      <c r="J36" s="35">
        <v>-402</v>
      </c>
    </row>
    <row r="37" spans="1:10" ht="12.75">
      <c r="A37" s="14" t="s">
        <v>128</v>
      </c>
      <c r="D37" s="37"/>
      <c r="E37" s="22"/>
      <c r="F37" s="37"/>
      <c r="G37" s="22"/>
      <c r="H37" s="37"/>
      <c r="I37" s="22"/>
      <c r="J37" s="37"/>
    </row>
    <row r="38" spans="4:10" ht="12.75">
      <c r="D38" s="37"/>
      <c r="E38" s="22"/>
      <c r="F38" s="37"/>
      <c r="G38" s="22"/>
      <c r="H38" s="37"/>
      <c r="I38" s="22"/>
      <c r="J38" s="37"/>
    </row>
    <row r="39" spans="1:10" ht="13.5" thickBot="1">
      <c r="A39" s="15" t="s">
        <v>114</v>
      </c>
      <c r="B39" s="15"/>
      <c r="D39" s="56">
        <f>SUM(D31+D36)</f>
        <v>655</v>
      </c>
      <c r="E39" s="22"/>
      <c r="F39" s="56">
        <f>SUM(F31+F36)</f>
        <v>306</v>
      </c>
      <c r="G39" s="22"/>
      <c r="H39" s="56">
        <f>SUM(H31+H36)</f>
        <v>1633</v>
      </c>
      <c r="I39" s="22"/>
      <c r="J39" s="56">
        <f>SUM(J31+J36)</f>
        <v>47</v>
      </c>
    </row>
    <row r="40" spans="1:10" ht="13.5" thickTop="1">
      <c r="A40" s="15" t="s">
        <v>95</v>
      </c>
      <c r="D40" s="37"/>
      <c r="E40" s="22"/>
      <c r="F40" s="37"/>
      <c r="G40" s="22"/>
      <c r="H40" s="37"/>
      <c r="I40" s="22"/>
      <c r="J40" s="37"/>
    </row>
    <row r="41" spans="1:10" ht="12.75">
      <c r="A41" s="15" t="s">
        <v>96</v>
      </c>
      <c r="D41" s="37"/>
      <c r="E41" s="22"/>
      <c r="F41" s="37"/>
      <c r="G41" s="22"/>
      <c r="H41" s="37"/>
      <c r="I41" s="22"/>
      <c r="J41" s="37"/>
    </row>
    <row r="42" spans="4:10" ht="12.75">
      <c r="D42" s="22"/>
      <c r="E42" s="22"/>
      <c r="F42" s="22"/>
      <c r="G42" s="22"/>
      <c r="H42" s="22"/>
      <c r="I42" s="22"/>
      <c r="J42" s="22"/>
    </row>
    <row r="43" spans="4:10" ht="12.75">
      <c r="D43" s="22"/>
      <c r="E43" s="22"/>
      <c r="F43" s="22"/>
      <c r="G43" s="22"/>
      <c r="H43" s="22"/>
      <c r="I43" s="22"/>
      <c r="J43" s="22"/>
    </row>
    <row r="44" spans="1:10" ht="12.75">
      <c r="A44" s="15" t="s">
        <v>115</v>
      </c>
      <c r="B44" s="15"/>
      <c r="D44" s="38" t="s">
        <v>7</v>
      </c>
      <c r="E44" s="22"/>
      <c r="F44" s="22"/>
      <c r="G44" s="22"/>
      <c r="H44" s="22"/>
      <c r="I44" s="22"/>
      <c r="J44" s="22"/>
    </row>
    <row r="45" spans="1:10" ht="12.75">
      <c r="A45" s="14" t="s">
        <v>116</v>
      </c>
      <c r="D45" s="39">
        <f>(D31/'bs'!$F$34)*100</f>
        <v>1.161543524364381</v>
      </c>
      <c r="E45" s="22"/>
      <c r="F45" s="39">
        <f>(F31/'bs'!$F$34)*100</f>
        <v>0.37296150939716743</v>
      </c>
      <c r="G45" s="22"/>
      <c r="H45" s="39">
        <f>(H31/'bs'!$F$34)*100</f>
        <v>2.418155668771177</v>
      </c>
      <c r="I45" s="22"/>
      <c r="J45" s="39">
        <f>(J31/'bs'!$F$34)*100</f>
        <v>0.5472539794749287</v>
      </c>
    </row>
    <row r="46" spans="1:10" ht="12.75">
      <c r="A46" s="14" t="s">
        <v>74</v>
      </c>
      <c r="D46" s="38" t="s">
        <v>7</v>
      </c>
      <c r="E46" s="22"/>
      <c r="F46" s="22"/>
      <c r="G46" s="22"/>
      <c r="H46" s="22"/>
      <c r="I46" s="22"/>
      <c r="J46" s="22"/>
    </row>
    <row r="47" spans="4:10" ht="12.75">
      <c r="D47" s="38"/>
      <c r="E47" s="22"/>
      <c r="F47" s="22"/>
      <c r="G47" s="22"/>
      <c r="H47" s="22"/>
      <c r="I47" s="22"/>
      <c r="J47" s="22"/>
    </row>
    <row r="48" spans="1:10" ht="12.75">
      <c r="A48" s="14" t="s">
        <v>6</v>
      </c>
      <c r="D48" s="39">
        <v>0</v>
      </c>
      <c r="E48" s="22"/>
      <c r="F48" s="39">
        <v>0</v>
      </c>
      <c r="G48" s="22"/>
      <c r="H48" s="39">
        <v>0</v>
      </c>
      <c r="I48" s="22"/>
      <c r="J48" s="39">
        <v>0</v>
      </c>
    </row>
    <row r="49" spans="4:10" ht="12.75">
      <c r="D49" s="38"/>
      <c r="E49" s="22"/>
      <c r="F49" s="38"/>
      <c r="G49" s="22"/>
      <c r="H49" s="38"/>
      <c r="I49" s="22"/>
      <c r="J49" s="38"/>
    </row>
    <row r="50" spans="1:10" ht="12.75">
      <c r="A50" s="15"/>
      <c r="B50" s="15"/>
      <c r="D50" s="22"/>
      <c r="E50" s="22"/>
      <c r="F50" s="22"/>
      <c r="G50" s="22"/>
      <c r="H50" s="22"/>
      <c r="I50" s="22"/>
      <c r="J50" s="22"/>
    </row>
    <row r="51" spans="1:10" ht="12.75">
      <c r="A51" s="15" t="s">
        <v>100</v>
      </c>
      <c r="B51" s="15"/>
      <c r="C51" s="15"/>
      <c r="D51" s="26"/>
      <c r="E51" s="26"/>
      <c r="F51" s="26"/>
      <c r="G51" s="26"/>
      <c r="H51" s="26"/>
      <c r="I51" s="26"/>
      <c r="J51" s="22"/>
    </row>
    <row r="52" spans="1:10" ht="12.75">
      <c r="A52" s="15" t="s">
        <v>101</v>
      </c>
      <c r="B52" s="15"/>
      <c r="C52" s="15"/>
      <c r="D52" s="26"/>
      <c r="E52" s="26"/>
      <c r="F52" s="26"/>
      <c r="G52" s="26"/>
      <c r="H52" s="26"/>
      <c r="I52" s="26"/>
      <c r="J52" s="22"/>
    </row>
    <row r="53" spans="1:10" ht="12.75">
      <c r="A53" s="15"/>
      <c r="B53" s="15"/>
      <c r="C53" s="15"/>
      <c r="D53" s="26"/>
      <c r="E53" s="26"/>
      <c r="F53" s="26"/>
      <c r="G53" s="26"/>
      <c r="H53" s="26"/>
      <c r="I53" s="26"/>
      <c r="J53" s="22"/>
    </row>
    <row r="54" spans="4:10" ht="12.75">
      <c r="D54" s="22"/>
      <c r="E54" s="22"/>
      <c r="F54" s="22"/>
      <c r="G54" s="22"/>
      <c r="H54" s="22"/>
      <c r="I54" s="22"/>
      <c r="J54" s="22"/>
    </row>
  </sheetData>
  <printOptions horizontalCentered="1"/>
  <pageMargins left="0.5905511811023623" right="0.1968503937007874" top="0.7874015748031497" bottom="0.5905511811023623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4" customWidth="1"/>
    <col min="3" max="5" width="8.7109375" style="34" customWidth="1"/>
    <col min="6" max="6" width="13.7109375" style="34" customWidth="1"/>
    <col min="7" max="7" width="8.7109375" style="34" customWidth="1"/>
    <col min="8" max="8" width="13.7109375" style="34" customWidth="1"/>
    <col min="9" max="9" width="8.7109375" style="34" customWidth="1"/>
    <col min="10" max="16384" width="9.140625" style="34" customWidth="1"/>
  </cols>
  <sheetData>
    <row r="1" spans="1:5" ht="18">
      <c r="A1" s="64" t="str">
        <f>Income!A1</f>
        <v>JERASIA CAPITAL BERHAD ( 503248-A)</v>
      </c>
      <c r="B1" s="64"/>
      <c r="C1" s="64"/>
      <c r="D1" s="64"/>
      <c r="E1" s="64"/>
    </row>
    <row r="2" ht="7.5" customHeight="1"/>
    <row r="3" spans="1:5" ht="15" customHeight="1">
      <c r="A3" s="59" t="str">
        <f>Income!A3</f>
        <v>INTERIM FINANCIAL REPORT ON CONSOLIDATED RESULTS FOR THE </v>
      </c>
      <c r="B3" s="59"/>
      <c r="C3" s="59"/>
      <c r="D3" s="59"/>
      <c r="E3" s="59"/>
    </row>
    <row r="4" spans="1:5" ht="15" customHeight="1">
      <c r="A4" s="59" t="str">
        <f>Income!A4</f>
        <v>SECOND QUARTER ENDED 30 SEPTEMBER 2010</v>
      </c>
      <c r="B4" s="59"/>
      <c r="C4" s="59"/>
      <c r="D4" s="59"/>
      <c r="E4" s="59"/>
    </row>
    <row r="5" ht="7.5" customHeight="1">
      <c r="H5" s="21"/>
    </row>
    <row r="6" ht="15" customHeight="1">
      <c r="A6" s="59" t="str">
        <f>CONCATENATE("CONDENSED CONSOLIDATED STATEMENT OF FINANCIAL POSITION AS AT ",RIGHT(Income!A9,LEN(Income!A9)-22))</f>
        <v>CONDENSED CONSOLIDATED STATEMENT OF FINANCIAL POSITION AS AT 30 SEPTEMBER 2010</v>
      </c>
    </row>
    <row r="7" ht="7.5" customHeight="1"/>
    <row r="8" spans="6:8" ht="12.75">
      <c r="F8" s="60" t="s">
        <v>31</v>
      </c>
      <c r="H8" s="60" t="s">
        <v>99</v>
      </c>
    </row>
    <row r="9" spans="6:8" ht="12.75">
      <c r="F9" s="60" t="s">
        <v>66</v>
      </c>
      <c r="G9" s="60"/>
      <c r="H9" s="60" t="s">
        <v>38</v>
      </c>
    </row>
    <row r="10" spans="6:8" ht="12.75">
      <c r="F10" s="60" t="s">
        <v>67</v>
      </c>
      <c r="G10" s="60"/>
      <c r="H10" s="60" t="s">
        <v>9</v>
      </c>
    </row>
    <row r="11" spans="6:8" ht="12.75">
      <c r="F11" s="60" t="s">
        <v>68</v>
      </c>
      <c r="G11" s="60"/>
      <c r="H11" s="60" t="s">
        <v>89</v>
      </c>
    </row>
    <row r="12" spans="6:8" ht="12.75">
      <c r="F12" s="60" t="str">
        <f>Income!D15</f>
        <v>30/09/2010</v>
      </c>
      <c r="G12" s="60"/>
      <c r="H12" s="60" t="s">
        <v>92</v>
      </c>
    </row>
    <row r="13" spans="6:8" ht="12.75">
      <c r="F13" s="60" t="s">
        <v>1</v>
      </c>
      <c r="G13" s="60"/>
      <c r="H13" s="60" t="s">
        <v>1</v>
      </c>
    </row>
    <row r="14" spans="6:8" ht="12.75">
      <c r="F14" s="21"/>
      <c r="G14" s="21"/>
      <c r="H14" s="21"/>
    </row>
    <row r="15" spans="1:9" ht="15" customHeight="1">
      <c r="A15" s="59" t="s">
        <v>43</v>
      </c>
      <c r="F15" s="21"/>
      <c r="G15" s="21"/>
      <c r="H15" s="21"/>
      <c r="I15" s="21"/>
    </row>
    <row r="16" spans="1:9" ht="19.5" customHeight="1">
      <c r="A16" s="59" t="s">
        <v>44</v>
      </c>
      <c r="F16" s="21"/>
      <c r="G16" s="21"/>
      <c r="H16" s="21"/>
      <c r="I16" s="21"/>
    </row>
    <row r="17" spans="1:9" ht="15" customHeight="1">
      <c r="A17" s="52" t="s">
        <v>69</v>
      </c>
      <c r="B17" s="59"/>
      <c r="C17" s="59"/>
      <c r="F17" s="21">
        <v>39722</v>
      </c>
      <c r="G17" s="21"/>
      <c r="H17" s="34">
        <f>38715+4111</f>
        <v>42826</v>
      </c>
      <c r="I17" s="21"/>
    </row>
    <row r="18" spans="1:9" ht="15" customHeight="1">
      <c r="A18" s="52" t="s">
        <v>10</v>
      </c>
      <c r="B18" s="59"/>
      <c r="C18" s="59"/>
      <c r="F18" s="21">
        <v>27447</v>
      </c>
      <c r="G18" s="21"/>
      <c r="H18" s="34">
        <v>27447</v>
      </c>
      <c r="I18" s="21"/>
    </row>
    <row r="19" spans="1:9" ht="15" customHeight="1">
      <c r="A19" s="52" t="s">
        <v>42</v>
      </c>
      <c r="B19" s="59"/>
      <c r="C19" s="59"/>
      <c r="F19" s="21">
        <v>5398</v>
      </c>
      <c r="G19" s="21"/>
      <c r="H19" s="34">
        <v>5784</v>
      </c>
      <c r="I19" s="21"/>
    </row>
    <row r="20" spans="1:9" ht="12.75">
      <c r="A20" s="52" t="s">
        <v>77</v>
      </c>
      <c r="B20" s="59"/>
      <c r="C20" s="59"/>
      <c r="F20" s="21">
        <v>2613</v>
      </c>
      <c r="G20" s="21"/>
      <c r="H20" s="34">
        <v>2613</v>
      </c>
      <c r="I20" s="21"/>
    </row>
    <row r="21" spans="6:9" ht="6" customHeight="1">
      <c r="F21" s="21"/>
      <c r="G21" s="21"/>
      <c r="H21" s="21"/>
      <c r="I21" s="21"/>
    </row>
    <row r="22" spans="6:9" ht="15" customHeight="1">
      <c r="F22" s="65">
        <f>SUM(F17:F21)</f>
        <v>75180</v>
      </c>
      <c r="G22" s="21"/>
      <c r="H22" s="65">
        <f>SUM(H17:H21)</f>
        <v>78670</v>
      </c>
      <c r="I22" s="21"/>
    </row>
    <row r="23" spans="1:9" ht="19.5" customHeight="1">
      <c r="A23" s="59" t="s">
        <v>54</v>
      </c>
      <c r="B23" s="59"/>
      <c r="C23" s="59"/>
      <c r="F23" s="21"/>
      <c r="G23" s="21"/>
      <c r="H23" s="21"/>
      <c r="I23" s="21"/>
    </row>
    <row r="24" spans="1:9" ht="15" customHeight="1">
      <c r="A24" s="34" t="s">
        <v>45</v>
      </c>
      <c r="E24" s="34" t="s">
        <v>7</v>
      </c>
      <c r="F24" s="62">
        <v>48804</v>
      </c>
      <c r="H24" s="62">
        <v>43655</v>
      </c>
      <c r="I24" s="21"/>
    </row>
    <row r="25" spans="1:9" ht="15" customHeight="1">
      <c r="A25" s="34" t="s">
        <v>46</v>
      </c>
      <c r="F25" s="66">
        <v>35027</v>
      </c>
      <c r="H25" s="66">
        <v>31150</v>
      </c>
      <c r="I25" s="21"/>
    </row>
    <row r="26" spans="1:9" ht="15" customHeight="1">
      <c r="A26" s="34" t="s">
        <v>22</v>
      </c>
      <c r="F26" s="67">
        <v>8894</v>
      </c>
      <c r="H26" s="67">
        <v>10668</v>
      </c>
      <c r="I26" s="21"/>
    </row>
    <row r="27" spans="1:9" ht="15" customHeight="1">
      <c r="A27" s="34" t="s">
        <v>75</v>
      </c>
      <c r="F27" s="67">
        <v>246</v>
      </c>
      <c r="H27" s="67">
        <v>738</v>
      </c>
      <c r="I27" s="21"/>
    </row>
    <row r="28" spans="6:9" ht="6" customHeight="1">
      <c r="F28" s="68"/>
      <c r="H28" s="68"/>
      <c r="I28" s="21"/>
    </row>
    <row r="29" spans="6:9" ht="15" customHeight="1">
      <c r="F29" s="65">
        <f>SUM(F24:F28)</f>
        <v>92971</v>
      </c>
      <c r="H29" s="65">
        <f>SUM(H24:H28)</f>
        <v>86211</v>
      </c>
      <c r="I29" s="21"/>
    </row>
    <row r="30" spans="1:9" ht="18" customHeight="1" thickBot="1">
      <c r="A30" s="59" t="s">
        <v>49</v>
      </c>
      <c r="F30" s="69">
        <f>F22+F29</f>
        <v>168151</v>
      </c>
      <c r="H30" s="69">
        <f>H22+H29</f>
        <v>164881</v>
      </c>
      <c r="I30" s="21"/>
    </row>
    <row r="31" spans="6:9" ht="15" customHeight="1" thickTop="1">
      <c r="F31" s="21"/>
      <c r="G31" s="21"/>
      <c r="H31" s="21"/>
      <c r="I31" s="21"/>
    </row>
    <row r="32" spans="1:9" ht="15" customHeight="1">
      <c r="A32" s="59" t="s">
        <v>50</v>
      </c>
      <c r="F32" s="21"/>
      <c r="G32" s="21"/>
      <c r="H32" s="21"/>
      <c r="I32" s="21"/>
    </row>
    <row r="33" spans="1:9" ht="19.5" customHeight="1">
      <c r="A33" s="59" t="s">
        <v>51</v>
      </c>
      <c r="F33" s="21"/>
      <c r="G33" s="21"/>
      <c r="H33" s="21"/>
      <c r="I33" s="21"/>
    </row>
    <row r="34" spans="1:9" ht="15" customHeight="1">
      <c r="A34" s="34" t="s">
        <v>11</v>
      </c>
      <c r="F34" s="21">
        <v>82046</v>
      </c>
      <c r="G34" s="21"/>
      <c r="H34" s="21">
        <v>82046</v>
      </c>
      <c r="I34" s="21"/>
    </row>
    <row r="35" spans="1:9" ht="15" customHeight="1">
      <c r="A35" s="34" t="s">
        <v>52</v>
      </c>
      <c r="F35" s="21">
        <v>22967</v>
      </c>
      <c r="G35" s="21"/>
      <c r="H35" s="21">
        <v>21334</v>
      </c>
      <c r="I35" s="21"/>
    </row>
    <row r="36" spans="1:9" ht="15" customHeight="1">
      <c r="A36" s="59" t="s">
        <v>53</v>
      </c>
      <c r="F36" s="65">
        <f>SUM(F34:F35)</f>
        <v>105013</v>
      </c>
      <c r="G36" s="21"/>
      <c r="H36" s="65">
        <f>SUM(H34:H35)</f>
        <v>103380</v>
      </c>
      <c r="I36" s="21"/>
    </row>
    <row r="37" spans="6:9" ht="9.75" customHeight="1">
      <c r="F37" s="21"/>
      <c r="G37" s="21"/>
      <c r="H37" s="21"/>
      <c r="I37" s="21"/>
    </row>
    <row r="38" spans="1:9" ht="15" customHeight="1">
      <c r="A38" s="59" t="s">
        <v>55</v>
      </c>
      <c r="F38" s="21"/>
      <c r="G38" s="21"/>
      <c r="H38" s="21"/>
      <c r="I38" s="21"/>
    </row>
    <row r="39" spans="1:9" ht="19.5" customHeight="1">
      <c r="A39" s="59" t="s">
        <v>56</v>
      </c>
      <c r="F39" s="21"/>
      <c r="G39" s="21"/>
      <c r="H39" s="21"/>
      <c r="I39" s="21"/>
    </row>
    <row r="40" spans="1:8" ht="15" customHeight="1">
      <c r="A40" s="34" t="s">
        <v>78</v>
      </c>
      <c r="F40" s="21">
        <v>890</v>
      </c>
      <c r="G40" s="21"/>
      <c r="H40" s="21">
        <v>890</v>
      </c>
    </row>
    <row r="41" spans="6:9" ht="9.75" customHeight="1">
      <c r="F41" s="21"/>
      <c r="G41" s="21"/>
      <c r="H41" s="21"/>
      <c r="I41" s="21"/>
    </row>
    <row r="42" spans="1:9" ht="19.5" customHeight="1">
      <c r="A42" s="59" t="s">
        <v>57</v>
      </c>
      <c r="F42" s="21"/>
      <c r="G42" s="21"/>
      <c r="H42" s="21"/>
      <c r="I42" s="21"/>
    </row>
    <row r="43" spans="1:9" ht="15" customHeight="1">
      <c r="A43" s="34" t="s">
        <v>47</v>
      </c>
      <c r="F43" s="62">
        <v>16499</v>
      </c>
      <c r="G43" s="21"/>
      <c r="H43" s="62">
        <v>15902</v>
      </c>
      <c r="I43" s="21"/>
    </row>
    <row r="44" spans="1:9" ht="15" customHeight="1">
      <c r="A44" s="34" t="s">
        <v>48</v>
      </c>
      <c r="F44" s="67">
        <v>44966</v>
      </c>
      <c r="G44" s="21"/>
      <c r="H44" s="67">
        <v>43926</v>
      </c>
      <c r="I44" s="21"/>
    </row>
    <row r="45" spans="1:9" ht="15" customHeight="1">
      <c r="A45" s="34" t="s">
        <v>76</v>
      </c>
      <c r="F45" s="67">
        <v>783</v>
      </c>
      <c r="G45" s="21"/>
      <c r="H45" s="67">
        <v>783</v>
      </c>
      <c r="I45" s="21"/>
    </row>
    <row r="46" spans="6:9" ht="15" customHeight="1">
      <c r="F46" s="70">
        <f>SUM(F43:F45)</f>
        <v>62248</v>
      </c>
      <c r="G46" s="21"/>
      <c r="H46" s="70">
        <f>SUM(H43:H45)</f>
        <v>60611</v>
      </c>
      <c r="I46" s="21"/>
    </row>
    <row r="47" spans="1:9" ht="19.5" customHeight="1">
      <c r="A47" s="59" t="s">
        <v>59</v>
      </c>
      <c r="B47" s="59"/>
      <c r="C47" s="59"/>
      <c r="F47" s="21">
        <f>SUM(F40:F41)+F46</f>
        <v>63138</v>
      </c>
      <c r="G47" s="21"/>
      <c r="H47" s="21">
        <f>SUM(H40:H41)+H46</f>
        <v>61501</v>
      </c>
      <c r="I47" s="21"/>
    </row>
    <row r="48" spans="1:9" ht="19.5" customHeight="1" thickBot="1">
      <c r="A48" s="59" t="s">
        <v>58</v>
      </c>
      <c r="E48" s="42"/>
      <c r="F48" s="71">
        <f>F36+F47</f>
        <v>168151</v>
      </c>
      <c r="G48" s="42"/>
      <c r="H48" s="71">
        <f>H36+H47</f>
        <v>164881</v>
      </c>
      <c r="I48" s="21"/>
    </row>
    <row r="49" spans="6:9" ht="9.75" customHeight="1" thickTop="1">
      <c r="F49" s="21"/>
      <c r="G49" s="21"/>
      <c r="H49" s="21"/>
      <c r="I49" s="21"/>
    </row>
    <row r="50" spans="1:8" ht="12.75">
      <c r="A50" s="34" t="s">
        <v>37</v>
      </c>
      <c r="F50" s="61">
        <f>ROUND((F30-F47)/F34,2)</f>
        <v>1.28</v>
      </c>
      <c r="H50" s="61">
        <f>ROUND((H30-H47)/H34,2)</f>
        <v>1.26</v>
      </c>
    </row>
    <row r="51" spans="6:8" ht="9.75" customHeight="1">
      <c r="F51" s="52"/>
      <c r="H51" s="52"/>
    </row>
    <row r="52" spans="1:5" ht="12.75">
      <c r="A52" s="59" t="s">
        <v>102</v>
      </c>
      <c r="B52" s="59"/>
      <c r="C52" s="59"/>
      <c r="D52" s="59"/>
      <c r="E52" s="59"/>
    </row>
    <row r="53" spans="1:5" ht="12.75">
      <c r="A53" s="59" t="str">
        <f>Income!A52</f>
        <v>                  the audited annual financial report for the year ended 31 March 2010</v>
      </c>
      <c r="B53" s="59"/>
      <c r="C53" s="59"/>
      <c r="D53" s="59"/>
      <c r="E53" s="59"/>
    </row>
    <row r="54" ht="7.5" customHeight="1"/>
    <row r="55" ht="12.75">
      <c r="A55" s="72" t="s">
        <v>64</v>
      </c>
    </row>
    <row r="56" ht="12.75">
      <c r="A56" s="72" t="s">
        <v>65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showGridLines="0" workbookViewId="0" topLeftCell="A1">
      <selection activeCell="A1" sqref="A1"/>
    </sheetView>
  </sheetViews>
  <sheetFormatPr defaultColWidth="9.140625" defaultRowHeight="12.75"/>
  <cols>
    <col min="1" max="6" width="10.28125" style="3" customWidth="1"/>
    <col min="7" max="7" width="12.7109375" style="3" customWidth="1"/>
    <col min="8" max="8" width="5.7109375" style="3" customWidth="1"/>
    <col min="9" max="9" width="12.7109375" style="3" customWidth="1"/>
    <col min="10" max="16384" width="9.140625" style="3" customWidth="1"/>
  </cols>
  <sheetData>
    <row r="1" spans="1:6" ht="18">
      <c r="A1" s="4" t="str">
        <f>Income!A1</f>
        <v>JERASIA CAPITAL BERHAD ( 503248-A)</v>
      </c>
      <c r="B1" s="4"/>
      <c r="C1" s="4"/>
      <c r="D1" s="4"/>
      <c r="E1" s="4"/>
      <c r="F1" s="4"/>
    </row>
    <row r="2" ht="7.5" customHeight="1"/>
    <row r="3" spans="1:6" ht="12.75">
      <c r="A3" s="5" t="str">
        <f>Income!A3</f>
        <v>INTERIM FINANCIAL REPORT ON CONSOLIDATED RESULTS FOR THE </v>
      </c>
      <c r="B3" s="5"/>
      <c r="C3" s="5"/>
      <c r="D3" s="5"/>
      <c r="E3" s="5"/>
      <c r="F3" s="5"/>
    </row>
    <row r="4" spans="1:6" ht="12.75">
      <c r="A4" s="5" t="str">
        <f>Income!A4</f>
        <v>SECOND QUARTER ENDED 30 SEPTEMBER 2010</v>
      </c>
      <c r="B4" s="5"/>
      <c r="C4" s="5"/>
      <c r="D4" s="5"/>
      <c r="E4" s="5"/>
      <c r="F4" s="5"/>
    </row>
    <row r="5" ht="12.75">
      <c r="A5" s="5" t="str">
        <f>Income!A5</f>
        <v>( The figures have not been audited )</v>
      </c>
    </row>
    <row r="6" ht="7.5" customHeight="1"/>
    <row r="7" ht="12.75">
      <c r="A7" s="5" t="s">
        <v>94</v>
      </c>
    </row>
    <row r="8" ht="12.75">
      <c r="A8" s="5" t="str">
        <f>CONCATENATE("FOR THE PERIOD ",RIGHT(Income!A9,LEN(Income!A9)-16))</f>
        <v>FOR THE PERIOD ENDED 30 SEPTEMBER 2010</v>
      </c>
    </row>
    <row r="9" spans="7:9" ht="12.75">
      <c r="G9" s="46" t="s">
        <v>80</v>
      </c>
      <c r="H9" s="44"/>
      <c r="I9" s="46" t="s">
        <v>80</v>
      </c>
    </row>
    <row r="10" spans="7:9" ht="12.75">
      <c r="G10" s="46" t="s">
        <v>81</v>
      </c>
      <c r="H10" s="44"/>
      <c r="I10" s="46" t="s">
        <v>81</v>
      </c>
    </row>
    <row r="11" spans="2:9" ht="12.75" customHeight="1">
      <c r="B11" s="4"/>
      <c r="C11" s="4"/>
      <c r="D11" s="4"/>
      <c r="E11" s="4"/>
      <c r="F11" s="4"/>
      <c r="G11" s="45" t="str">
        <f>Income!D15</f>
        <v>30/09/2010</v>
      </c>
      <c r="I11" s="45" t="str">
        <f>Income!F15</f>
        <v>30/09/2009</v>
      </c>
    </row>
    <row r="12" spans="7:9" ht="12.75">
      <c r="G12" s="46" t="s">
        <v>23</v>
      </c>
      <c r="I12" s="46" t="s">
        <v>23</v>
      </c>
    </row>
    <row r="13" spans="7:9" ht="7.5" customHeight="1">
      <c r="G13" s="1"/>
      <c r="I13" s="1"/>
    </row>
    <row r="14" spans="1:9" ht="12.75">
      <c r="A14" s="5" t="s">
        <v>118</v>
      </c>
      <c r="G14" s="1"/>
      <c r="I14" s="1"/>
    </row>
    <row r="15" spans="2:9" ht="7.5" customHeight="1">
      <c r="B15" s="5"/>
      <c r="C15" s="5"/>
      <c r="D15" s="5"/>
      <c r="E15" s="5"/>
      <c r="F15" s="5"/>
      <c r="G15" s="1"/>
      <c r="I15" s="1"/>
    </row>
    <row r="16" spans="1:9" ht="12.75">
      <c r="A16" s="6" t="s">
        <v>60</v>
      </c>
      <c r="B16" s="6"/>
      <c r="C16" s="6"/>
      <c r="D16" s="5"/>
      <c r="E16" s="5"/>
      <c r="F16" s="5"/>
      <c r="G16" s="1">
        <f>Income!H27</f>
        <v>2263</v>
      </c>
      <c r="I16" s="1">
        <f>Income!J27</f>
        <v>650</v>
      </c>
    </row>
    <row r="17" spans="7:9" ht="7.5" customHeight="1">
      <c r="G17" s="1"/>
      <c r="I17" s="1"/>
    </row>
    <row r="18" spans="1:9" ht="12.75">
      <c r="A18" s="3" t="s">
        <v>71</v>
      </c>
      <c r="G18" s="1"/>
      <c r="I18" s="1"/>
    </row>
    <row r="19" spans="1:11" ht="12.75">
      <c r="A19" s="3" t="s">
        <v>40</v>
      </c>
      <c r="G19" s="1">
        <f>3482+41</f>
        <v>3523</v>
      </c>
      <c r="I19" s="1">
        <f>3799+41</f>
        <v>3840</v>
      </c>
      <c r="K19" s="48"/>
    </row>
    <row r="20" spans="1:11" ht="12.75">
      <c r="A20" s="3" t="s">
        <v>18</v>
      </c>
      <c r="G20" s="1">
        <v>-1</v>
      </c>
      <c r="I20" s="1">
        <v>-2</v>
      </c>
      <c r="K20" s="48"/>
    </row>
    <row r="21" spans="1:9" ht="12.75">
      <c r="A21" s="3" t="s">
        <v>19</v>
      </c>
      <c r="G21" s="1">
        <v>753</v>
      </c>
      <c r="I21" s="1">
        <v>730</v>
      </c>
    </row>
    <row r="22" spans="1:9" ht="12.75">
      <c r="A22" s="3" t="s">
        <v>90</v>
      </c>
      <c r="G22" s="1">
        <v>325</v>
      </c>
      <c r="I22" s="1">
        <v>0</v>
      </c>
    </row>
    <row r="23" spans="1:9" ht="12.75">
      <c r="A23" s="3" t="s">
        <v>117</v>
      </c>
      <c r="G23" s="1">
        <v>169</v>
      </c>
      <c r="I23" s="1">
        <v>0</v>
      </c>
    </row>
    <row r="24" spans="1:9" ht="12.75">
      <c r="A24" s="3" t="s">
        <v>70</v>
      </c>
      <c r="G24" s="1">
        <v>-417</v>
      </c>
      <c r="I24" s="1">
        <v>-9</v>
      </c>
    </row>
    <row r="25" spans="1:9" ht="12.75">
      <c r="A25" s="3" t="s">
        <v>120</v>
      </c>
      <c r="G25" s="1">
        <v>-16</v>
      </c>
      <c r="I25" s="1">
        <v>-11</v>
      </c>
    </row>
    <row r="26" spans="1:9" ht="12.75">
      <c r="A26" s="3" t="s">
        <v>39</v>
      </c>
      <c r="G26" s="1">
        <v>-111</v>
      </c>
      <c r="I26" s="1">
        <v>-136</v>
      </c>
    </row>
    <row r="27" spans="7:9" ht="3.75" customHeight="1">
      <c r="G27" s="1"/>
      <c r="I27" s="1"/>
    </row>
    <row r="28" spans="1:9" ht="12.75">
      <c r="A28" s="3" t="s">
        <v>32</v>
      </c>
      <c r="G28" s="7">
        <f>SUM(G16:G27)</f>
        <v>6488</v>
      </c>
      <c r="I28" s="7">
        <f>SUM(I16:I27)</f>
        <v>5062</v>
      </c>
    </row>
    <row r="29" spans="7:9" ht="7.5" customHeight="1">
      <c r="G29" s="1"/>
      <c r="I29" s="1"/>
    </row>
    <row r="30" spans="1:9" ht="12.75">
      <c r="A30" s="3" t="s">
        <v>24</v>
      </c>
      <c r="G30" s="1"/>
      <c r="I30" s="1"/>
    </row>
    <row r="31" spans="1:9" ht="12.75">
      <c r="A31" s="3" t="s">
        <v>25</v>
      </c>
      <c r="G31" s="1">
        <v>-9196</v>
      </c>
      <c r="I31" s="1">
        <v>-9244</v>
      </c>
    </row>
    <row r="32" spans="1:9" ht="12.75">
      <c r="A32" s="3" t="s">
        <v>26</v>
      </c>
      <c r="G32" s="1">
        <v>614</v>
      </c>
      <c r="I32" s="1">
        <v>1626</v>
      </c>
    </row>
    <row r="33" spans="1:9" ht="12.75">
      <c r="A33" s="3" t="s">
        <v>119</v>
      </c>
      <c r="G33" s="7">
        <f>SUM(G28:G32)</f>
        <v>-2094</v>
      </c>
      <c r="I33" s="7">
        <f>SUM(I28:I32)</f>
        <v>-2556</v>
      </c>
    </row>
    <row r="34" spans="7:9" ht="7.5" customHeight="1">
      <c r="G34" s="1"/>
      <c r="I34" s="1"/>
    </row>
    <row r="35" spans="1:9" ht="12.75">
      <c r="A35" s="3" t="s">
        <v>29</v>
      </c>
      <c r="G35" s="1">
        <f>-G21</f>
        <v>-753</v>
      </c>
      <c r="I35" s="1">
        <f>-I21</f>
        <v>-730</v>
      </c>
    </row>
    <row r="36" spans="1:9" ht="12.75">
      <c r="A36" s="3" t="s">
        <v>30</v>
      </c>
      <c r="G36" s="1">
        <f>-G20</f>
        <v>1</v>
      </c>
      <c r="I36" s="1">
        <f>-I20</f>
        <v>2</v>
      </c>
    </row>
    <row r="37" spans="1:9" ht="12.75">
      <c r="A37" s="3" t="s">
        <v>79</v>
      </c>
      <c r="G37" s="1">
        <v>213</v>
      </c>
      <c r="I37" s="1">
        <v>525</v>
      </c>
    </row>
    <row r="38" spans="7:9" ht="3.75" customHeight="1">
      <c r="G38" s="1"/>
      <c r="I38" s="1"/>
    </row>
    <row r="39" spans="1:9" ht="12.75">
      <c r="A39" s="3" t="s">
        <v>121</v>
      </c>
      <c r="G39" s="43">
        <f>SUM(G33:G38)</f>
        <v>-2633</v>
      </c>
      <c r="I39" s="43">
        <f>SUM(I33:I38)</f>
        <v>-2759</v>
      </c>
    </row>
    <row r="40" spans="7:9" ht="7.5" customHeight="1">
      <c r="G40" s="1"/>
      <c r="I40" s="1"/>
    </row>
    <row r="41" spans="7:9" ht="7.5" customHeight="1">
      <c r="G41" s="1"/>
      <c r="I41" s="1"/>
    </row>
    <row r="42" spans="1:9" ht="12.75">
      <c r="A42" s="5" t="s">
        <v>122</v>
      </c>
      <c r="G42" s="1"/>
      <c r="I42" s="1"/>
    </row>
    <row r="43" spans="1:9" ht="12.75">
      <c r="A43" s="3" t="s">
        <v>72</v>
      </c>
      <c r="G43" s="1">
        <v>-3479</v>
      </c>
      <c r="I43" s="1">
        <v>-462</v>
      </c>
    </row>
    <row r="44" spans="1:9" ht="12.75">
      <c r="A44" s="3" t="s">
        <v>42</v>
      </c>
      <c r="G44" s="2">
        <v>387</v>
      </c>
      <c r="I44" s="2">
        <v>25</v>
      </c>
    </row>
    <row r="45" spans="1:9" ht="12.75">
      <c r="A45" s="3" t="s">
        <v>73</v>
      </c>
      <c r="G45" s="1">
        <v>2911</v>
      </c>
      <c r="I45" s="1">
        <v>9</v>
      </c>
    </row>
    <row r="46" spans="7:9" ht="3.75" customHeight="1">
      <c r="G46" s="1"/>
      <c r="I46" s="1"/>
    </row>
    <row r="47" spans="1:9" ht="12.75">
      <c r="A47" s="3" t="s">
        <v>123</v>
      </c>
      <c r="G47" s="43">
        <f>SUM(G42:G46)</f>
        <v>-181</v>
      </c>
      <c r="I47" s="43">
        <f>SUM(I42:I46)</f>
        <v>-428</v>
      </c>
    </row>
    <row r="48" spans="7:9" ht="7.5" customHeight="1">
      <c r="G48" s="1"/>
      <c r="I48" s="1"/>
    </row>
    <row r="49" spans="7:9" ht="7.5" customHeight="1">
      <c r="G49" s="1"/>
      <c r="I49" s="1"/>
    </row>
    <row r="50" spans="1:9" ht="12.75">
      <c r="A50" s="5" t="s">
        <v>125</v>
      </c>
      <c r="G50" s="1"/>
      <c r="I50" s="1"/>
    </row>
    <row r="51" spans="1:9" ht="12.75">
      <c r="A51" s="3" t="s">
        <v>27</v>
      </c>
      <c r="G51" s="1">
        <v>1040</v>
      </c>
      <c r="I51" s="1">
        <v>-1948</v>
      </c>
    </row>
    <row r="52" spans="7:9" ht="3.75" customHeight="1">
      <c r="G52" s="1"/>
      <c r="I52" s="1"/>
    </row>
    <row r="53" spans="1:9" ht="12.75">
      <c r="A53" s="3" t="s">
        <v>126</v>
      </c>
      <c r="G53" s="43">
        <f>SUM(G51:G52)</f>
        <v>1040</v>
      </c>
      <c r="I53" s="43">
        <f>SUM(I51:I52)</f>
        <v>-1948</v>
      </c>
    </row>
    <row r="54" spans="7:9" ht="7.5" customHeight="1">
      <c r="G54" s="1"/>
      <c r="I54" s="1"/>
    </row>
    <row r="55" spans="1:9" ht="12.75">
      <c r="A55" s="3" t="s">
        <v>124</v>
      </c>
      <c r="F55" s="8"/>
      <c r="G55" s="1">
        <f>SUM(G39+G47+G53)</f>
        <v>-1774</v>
      </c>
      <c r="I55" s="1">
        <f>SUM(I39+I47+I53)</f>
        <v>-5135</v>
      </c>
    </row>
    <row r="56" spans="1:9" ht="12.75">
      <c r="A56" s="3" t="s">
        <v>20</v>
      </c>
      <c r="F56" s="8"/>
      <c r="G56" s="1">
        <v>10668</v>
      </c>
      <c r="I56" s="1">
        <v>16586</v>
      </c>
    </row>
    <row r="57" spans="1:9" ht="13.5" thickBot="1">
      <c r="A57" s="3" t="s">
        <v>21</v>
      </c>
      <c r="F57" s="8"/>
      <c r="G57" s="9">
        <f>SUM(G55:G56)</f>
        <v>8894</v>
      </c>
      <c r="H57" s="8"/>
      <c r="I57" s="9">
        <f>SUM(I55:I56)</f>
        <v>11451</v>
      </c>
    </row>
    <row r="58" spans="7:9" ht="7.5" customHeight="1" thickTop="1">
      <c r="G58" s="1"/>
      <c r="I58" s="1"/>
    </row>
    <row r="59" spans="7:9" ht="7.5" customHeight="1">
      <c r="G59" s="1"/>
      <c r="I59" s="1"/>
    </row>
    <row r="60" spans="1:9" ht="12.75">
      <c r="A60" s="3" t="s">
        <v>28</v>
      </c>
      <c r="G60" s="1"/>
      <c r="I60" s="1"/>
    </row>
    <row r="61" spans="1:9" ht="12.75">
      <c r="A61" s="3" t="s">
        <v>22</v>
      </c>
      <c r="G61" s="1">
        <v>8894</v>
      </c>
      <c r="I61" s="1">
        <v>11451</v>
      </c>
    </row>
    <row r="62" spans="7:9" ht="3.75" customHeight="1">
      <c r="G62" s="1"/>
      <c r="I62" s="1"/>
    </row>
    <row r="63" spans="6:9" ht="13.5" thickBot="1">
      <c r="F63" s="8"/>
      <c r="G63" s="10">
        <f>SUM(G61:G62)</f>
        <v>8894</v>
      </c>
      <c r="I63" s="10">
        <f>SUM(I61:I62)</f>
        <v>11451</v>
      </c>
    </row>
    <row r="64" spans="7:9" ht="7.5" customHeight="1" thickTop="1">
      <c r="G64" s="1"/>
      <c r="I64" s="1"/>
    </row>
    <row r="65" spans="1:9" ht="12.75">
      <c r="A65" s="15" t="s">
        <v>103</v>
      </c>
      <c r="G65" s="11"/>
      <c r="I65" s="11"/>
    </row>
    <row r="66" spans="1:9" ht="12.75">
      <c r="A66" s="15" t="str">
        <f>Income!A52</f>
        <v>                  the audited annual financial report for the year ended 31 March 2010</v>
      </c>
      <c r="G66" s="11"/>
      <c r="I66" s="11"/>
    </row>
    <row r="67" spans="7:9" ht="12.75">
      <c r="G67" s="11"/>
      <c r="I67" s="11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6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9.28125" style="14" customWidth="1"/>
    <col min="6" max="6" width="2.7109375" style="14" customWidth="1"/>
    <col min="7" max="7" width="10.7109375" style="14" customWidth="1"/>
    <col min="8" max="8" width="2.7109375" style="14" customWidth="1"/>
    <col min="9" max="9" width="10.7109375" style="14" customWidth="1"/>
    <col min="10" max="10" width="2.7109375" style="14" customWidth="1"/>
    <col min="11" max="11" width="13.57421875" style="14" customWidth="1"/>
    <col min="12" max="12" width="2.7109375" style="14" customWidth="1"/>
    <col min="13" max="13" width="10.7109375" style="14" customWidth="1"/>
    <col min="14" max="14" width="2.7109375" style="14" customWidth="1"/>
    <col min="15" max="16384" width="9.140625" style="14" customWidth="1"/>
  </cols>
  <sheetData>
    <row r="2" spans="1:12" ht="18">
      <c r="A2" s="13" t="str">
        <f>Income!A1</f>
        <v>JERASIA CAPITAL BERHAD ( 503248-A)</v>
      </c>
      <c r="B2" s="13"/>
      <c r="C2" s="13"/>
      <c r="D2" s="13"/>
      <c r="E2" s="13"/>
      <c r="F2" s="13"/>
      <c r="G2" s="13"/>
      <c r="H2" s="13"/>
      <c r="I2" s="13"/>
      <c r="J2" s="13"/>
      <c r="L2" s="13"/>
    </row>
    <row r="3" ht="9.75" customHeight="1"/>
    <row r="4" spans="1:12" ht="12.75">
      <c r="A4" s="15" t="str">
        <f>Income!A3</f>
        <v>INTERIM FINANCIAL REPORT ON CONSOLIDATED RESULTS FOR THE </v>
      </c>
      <c r="B4" s="15"/>
      <c r="C4" s="15"/>
      <c r="D4" s="15"/>
      <c r="E4" s="15"/>
      <c r="F4" s="15"/>
      <c r="G4" s="15"/>
      <c r="H4" s="15"/>
      <c r="I4" s="15"/>
      <c r="J4" s="15"/>
      <c r="L4" s="15"/>
    </row>
    <row r="5" spans="1:12" ht="12.75">
      <c r="A5" s="15" t="str">
        <f>Income!A4</f>
        <v>SECOND QUARTER ENDED 30 SEPTEMBER 2010</v>
      </c>
      <c r="B5" s="15"/>
      <c r="C5" s="15"/>
      <c r="D5" s="15"/>
      <c r="E5" s="15"/>
      <c r="F5" s="15"/>
      <c r="G5" s="15"/>
      <c r="H5" s="15"/>
      <c r="I5" s="15"/>
      <c r="J5" s="15"/>
      <c r="L5" s="15"/>
    </row>
    <row r="6" ht="12.75">
      <c r="A6" s="15" t="str">
        <f>Income!A5</f>
        <v>( The figures have not been audited )</v>
      </c>
    </row>
    <row r="7" ht="9.75" customHeight="1"/>
    <row r="8" ht="12.75">
      <c r="A8" s="15" t="s">
        <v>12</v>
      </c>
    </row>
    <row r="9" ht="12.75">
      <c r="A9" s="15" t="str">
        <f>Income!A9</f>
        <v>FOR THE QUARTER ENDED 30 SEPTEMBER 2010</v>
      </c>
    </row>
    <row r="11" spans="7:14" ht="12.75">
      <c r="G11" s="41" t="s">
        <v>61</v>
      </c>
      <c r="H11" s="40"/>
      <c r="I11" s="40"/>
      <c r="J11" s="40"/>
      <c r="K11" s="40"/>
      <c r="L11" s="40"/>
      <c r="M11" s="40"/>
      <c r="N11" s="40"/>
    </row>
    <row r="12" spans="6:13" ht="12.75">
      <c r="F12" s="16"/>
      <c r="G12" s="16" t="s">
        <v>16</v>
      </c>
      <c r="H12" s="16"/>
      <c r="I12" s="16" t="s">
        <v>33</v>
      </c>
      <c r="J12" s="16"/>
      <c r="K12" s="16" t="s">
        <v>14</v>
      </c>
      <c r="L12" s="16"/>
      <c r="M12" s="16" t="s">
        <v>7</v>
      </c>
    </row>
    <row r="13" spans="6:13" ht="12.75">
      <c r="F13" s="16"/>
      <c r="G13" s="16" t="s">
        <v>17</v>
      </c>
      <c r="H13" s="16"/>
      <c r="I13" s="16" t="s">
        <v>34</v>
      </c>
      <c r="J13" s="16"/>
      <c r="K13" s="16" t="s">
        <v>15</v>
      </c>
      <c r="L13" s="16"/>
      <c r="M13" s="16" t="s">
        <v>13</v>
      </c>
    </row>
    <row r="14" spans="6:13" ht="12.75">
      <c r="F14" s="16"/>
      <c r="G14" s="16"/>
      <c r="H14" s="16"/>
      <c r="I14" s="16" t="s">
        <v>35</v>
      </c>
      <c r="J14" s="16"/>
      <c r="K14" s="16"/>
      <c r="L14" s="16"/>
      <c r="M14" s="16"/>
    </row>
    <row r="15" spans="6:13" ht="12.75">
      <c r="F15" s="16"/>
      <c r="G15" s="16" t="s">
        <v>1</v>
      </c>
      <c r="H15" s="16"/>
      <c r="I15" s="16" t="s">
        <v>1</v>
      </c>
      <c r="J15" s="16"/>
      <c r="K15" s="16" t="s">
        <v>1</v>
      </c>
      <c r="L15" s="16"/>
      <c r="M15" s="16" t="s">
        <v>1</v>
      </c>
    </row>
    <row r="16" spans="1:9" ht="18" customHeight="1">
      <c r="A16" s="15" t="str">
        <f>Income!H12</f>
        <v>6 Months</v>
      </c>
      <c r="B16" s="15"/>
      <c r="I16" s="12"/>
    </row>
    <row r="17" spans="1:4" ht="18" customHeight="1">
      <c r="A17" s="17" t="str">
        <f>RIGHT(Income!A9,LEN(Income!A9)-16)</f>
        <v>ENDED 30 SEPTEMBER 2010</v>
      </c>
      <c r="B17" s="17"/>
      <c r="C17" s="17"/>
      <c r="D17" s="17"/>
    </row>
    <row r="18" spans="1:13" ht="18" customHeight="1">
      <c r="A18" s="14" t="s">
        <v>91</v>
      </c>
      <c r="F18" s="18"/>
      <c r="G18" s="19">
        <v>82046</v>
      </c>
      <c r="H18" s="18"/>
      <c r="I18" s="19">
        <v>-2406</v>
      </c>
      <c r="J18" s="18"/>
      <c r="K18" s="19">
        <v>23740</v>
      </c>
      <c r="L18" s="18"/>
      <c r="M18" s="20">
        <f>SUM(G18:K18)</f>
        <v>103380</v>
      </c>
    </row>
    <row r="19" spans="1:13" ht="18" customHeight="1">
      <c r="A19" s="14" t="s">
        <v>36</v>
      </c>
      <c r="F19" s="18"/>
      <c r="G19" s="19">
        <v>0</v>
      </c>
      <c r="H19" s="18"/>
      <c r="I19" s="19">
        <v>-351</v>
      </c>
      <c r="J19" s="18"/>
      <c r="K19" s="19">
        <v>0</v>
      </c>
      <c r="L19" s="18"/>
      <c r="M19" s="20">
        <f>SUM(G19:K19)</f>
        <v>-351</v>
      </c>
    </row>
    <row r="20" spans="1:13" ht="18" customHeight="1">
      <c r="A20" s="14" t="s">
        <v>63</v>
      </c>
      <c r="F20" s="18"/>
      <c r="G20" s="19">
        <v>0</v>
      </c>
      <c r="H20" s="18"/>
      <c r="I20" s="19">
        <v>0</v>
      </c>
      <c r="J20" s="18"/>
      <c r="K20" s="19">
        <v>1984</v>
      </c>
      <c r="L20" s="18"/>
      <c r="M20" s="20">
        <f>SUM(G20:K20)</f>
        <v>1984</v>
      </c>
    </row>
    <row r="21" spans="6:13" ht="4.5" customHeight="1">
      <c r="F21" s="18"/>
      <c r="G21" s="19"/>
      <c r="H21" s="18"/>
      <c r="I21" s="19"/>
      <c r="J21" s="18"/>
      <c r="K21" s="19"/>
      <c r="L21" s="18"/>
      <c r="M21" s="20"/>
    </row>
    <row r="22" spans="1:13" ht="18" customHeight="1" thickBot="1">
      <c r="A22" s="14" t="str">
        <f>CONCATENATE("Balance as at ",RIGHT(A17,LEN(A17)-6))</f>
        <v>Balance as at 30 SEPTEMBER 2010</v>
      </c>
      <c r="F22" s="22"/>
      <c r="G22" s="23">
        <f>SUM(G18:G21)</f>
        <v>82046</v>
      </c>
      <c r="H22" s="22"/>
      <c r="I22" s="23">
        <f>SUM(I18:I21)</f>
        <v>-2757</v>
      </c>
      <c r="J22" s="22"/>
      <c r="K22" s="23">
        <f>SUM(K18:K21)</f>
        <v>25724</v>
      </c>
      <c r="L22" s="22"/>
      <c r="M22" s="23">
        <f>SUM(M18:M21)</f>
        <v>105013</v>
      </c>
    </row>
    <row r="23" spans="6:13" ht="12.75">
      <c r="F23" s="22"/>
      <c r="G23" s="22"/>
      <c r="H23" s="22"/>
      <c r="I23" s="22"/>
      <c r="J23" s="22"/>
      <c r="K23" s="22"/>
      <c r="L23" s="22"/>
      <c r="M23" s="22"/>
    </row>
    <row r="24" spans="6:13" ht="12.75">
      <c r="F24" s="22"/>
      <c r="G24" s="22"/>
      <c r="H24" s="22"/>
      <c r="I24" s="22"/>
      <c r="J24" s="22"/>
      <c r="K24" s="22"/>
      <c r="L24" s="22"/>
      <c r="M24" s="22"/>
    </row>
    <row r="25" spans="1:2" ht="18" customHeight="1">
      <c r="A25" s="15" t="str">
        <f>A16</f>
        <v>6 Months</v>
      </c>
      <c r="B25" s="15"/>
    </row>
    <row r="26" spans="1:4" ht="18" customHeight="1">
      <c r="A26" s="17" t="str">
        <f>CONCATENATE(LEFT(A17,LEN(A17)-4),RIGHT(Income!F15,4))</f>
        <v>ENDED 30 SEPTEMBER 2009</v>
      </c>
      <c r="B26" s="17"/>
      <c r="C26" s="17"/>
      <c r="D26" s="17"/>
    </row>
    <row r="27" spans="1:13" ht="18" customHeight="1">
      <c r="A27" s="14" t="s">
        <v>88</v>
      </c>
      <c r="F27" s="18"/>
      <c r="G27" s="19">
        <v>82046</v>
      </c>
      <c r="H27" s="18"/>
      <c r="I27" s="19">
        <v>-1340</v>
      </c>
      <c r="J27" s="18"/>
      <c r="K27" s="19">
        <v>23503</v>
      </c>
      <c r="L27" s="18"/>
      <c r="M27" s="20">
        <f>SUM(G27:K27)</f>
        <v>104209</v>
      </c>
    </row>
    <row r="28" spans="1:13" ht="18" customHeight="1">
      <c r="A28" s="14" t="s">
        <v>36</v>
      </c>
      <c r="F28" s="18"/>
      <c r="G28" s="19">
        <v>0</v>
      </c>
      <c r="H28" s="18"/>
      <c r="I28" s="57">
        <v>-402</v>
      </c>
      <c r="J28" s="58"/>
      <c r="K28" s="57">
        <v>0</v>
      </c>
      <c r="L28" s="18"/>
      <c r="M28" s="20">
        <f>SUM(G28:K28)</f>
        <v>-402</v>
      </c>
    </row>
    <row r="29" spans="1:13" ht="18" customHeight="1">
      <c r="A29" s="14" t="s">
        <v>63</v>
      </c>
      <c r="F29" s="18"/>
      <c r="G29" s="19">
        <v>0</v>
      </c>
      <c r="H29" s="18"/>
      <c r="I29" s="57">
        <v>0</v>
      </c>
      <c r="J29" s="58"/>
      <c r="K29" s="57">
        <v>449</v>
      </c>
      <c r="L29" s="18"/>
      <c r="M29" s="20">
        <f>SUM(G29:K29)</f>
        <v>449</v>
      </c>
    </row>
    <row r="30" spans="6:13" ht="4.5" customHeight="1">
      <c r="F30" s="18"/>
      <c r="G30" s="19"/>
      <c r="H30" s="18"/>
      <c r="I30" s="19"/>
      <c r="J30" s="18"/>
      <c r="K30" s="19"/>
      <c r="L30" s="18"/>
      <c r="M30" s="20"/>
    </row>
    <row r="31" spans="1:13" ht="18" customHeight="1" thickBot="1">
      <c r="A31" s="14" t="str">
        <f>CONCATENATE("Balance as at ",RIGHT(A26,LEN(A26)-6))</f>
        <v>Balance as at 30 SEPTEMBER 2009</v>
      </c>
      <c r="F31" s="22"/>
      <c r="G31" s="24">
        <f>SUM(G27:G30)</f>
        <v>82046</v>
      </c>
      <c r="H31" s="22"/>
      <c r="I31" s="23">
        <f>SUM(I27:I30)</f>
        <v>-1742</v>
      </c>
      <c r="J31" s="22"/>
      <c r="K31" s="24">
        <f>SUM(K27:K30)</f>
        <v>23952</v>
      </c>
      <c r="L31" s="22"/>
      <c r="M31" s="24">
        <f>SUM(M27:M30)</f>
        <v>104256</v>
      </c>
    </row>
    <row r="32" spans="6:13" ht="12.75">
      <c r="F32" s="22"/>
      <c r="G32" s="25"/>
      <c r="H32" s="22"/>
      <c r="I32" s="22"/>
      <c r="J32" s="22"/>
      <c r="K32" s="25"/>
      <c r="L32" s="22"/>
      <c r="M32" s="25"/>
    </row>
    <row r="33" ht="9.75" customHeight="1"/>
    <row r="34" spans="1:13" ht="12.75">
      <c r="A34" s="15" t="s">
        <v>104</v>
      </c>
      <c r="F34" s="22"/>
      <c r="G34" s="22"/>
      <c r="H34" s="22"/>
      <c r="I34" s="22"/>
      <c r="J34" s="22"/>
      <c r="K34" s="22"/>
      <c r="L34" s="22"/>
      <c r="M34" s="22"/>
    </row>
    <row r="35" spans="1:13" ht="12.75">
      <c r="A35" s="15" t="str">
        <f>Income!A52</f>
        <v>                  the audited annual financial report for the year ended 31 March 2010</v>
      </c>
      <c r="F35" s="22"/>
      <c r="G35" s="22"/>
      <c r="H35" s="22"/>
      <c r="I35" s="22"/>
      <c r="J35" s="22"/>
      <c r="K35" s="22"/>
      <c r="L35" s="22"/>
      <c r="M35" s="22"/>
    </row>
    <row r="36" spans="6:13" ht="12.75">
      <c r="F36" s="22"/>
      <c r="G36" s="22"/>
      <c r="H36" s="22"/>
      <c r="I36" s="22"/>
      <c r="J36" s="22"/>
      <c r="K36" s="22"/>
      <c r="L36" s="22"/>
      <c r="M36" s="22"/>
    </row>
    <row r="37" spans="6:13" ht="12.75">
      <c r="F37" s="22"/>
      <c r="G37" s="22"/>
      <c r="H37" s="22"/>
      <c r="I37" s="22"/>
      <c r="J37" s="22"/>
      <c r="K37" s="22"/>
      <c r="L37" s="22"/>
      <c r="M37" s="22"/>
    </row>
    <row r="38" spans="6:13" ht="12.75">
      <c r="F38" s="22"/>
      <c r="G38" s="22"/>
      <c r="H38" s="22"/>
      <c r="I38" s="22"/>
      <c r="J38" s="22"/>
      <c r="K38" s="22"/>
      <c r="L38" s="22"/>
      <c r="M38" s="22"/>
    </row>
    <row r="39" spans="6:13" ht="12.75">
      <c r="F39" s="22"/>
      <c r="G39" s="22"/>
      <c r="H39" s="22"/>
      <c r="I39" s="22"/>
      <c r="J39" s="22"/>
      <c r="K39" s="22"/>
      <c r="L39" s="22"/>
      <c r="M39" s="22"/>
    </row>
    <row r="40" spans="6:13" ht="12.75">
      <c r="F40" s="22"/>
      <c r="G40" s="22"/>
      <c r="H40" s="22"/>
      <c r="I40" s="22"/>
      <c r="J40" s="22"/>
      <c r="K40" s="22"/>
      <c r="L40" s="22"/>
      <c r="M40" s="22"/>
    </row>
    <row r="41" spans="6:13" ht="12.75">
      <c r="F41" s="22"/>
      <c r="G41" s="22"/>
      <c r="H41" s="22"/>
      <c r="I41" s="22"/>
      <c r="J41" s="22"/>
      <c r="K41" s="22"/>
      <c r="L41" s="22"/>
      <c r="M41" s="22"/>
    </row>
    <row r="42" spans="6:13" ht="12.75">
      <c r="F42" s="22"/>
      <c r="G42" s="22"/>
      <c r="H42" s="22"/>
      <c r="I42" s="22"/>
      <c r="J42" s="22"/>
      <c r="K42" s="22"/>
      <c r="L42" s="22"/>
      <c r="M42" s="22"/>
    </row>
    <row r="43" spans="6:13" ht="12.75">
      <c r="F43" s="22"/>
      <c r="G43" s="22"/>
      <c r="H43" s="22"/>
      <c r="I43" s="22"/>
      <c r="J43" s="22"/>
      <c r="K43" s="22"/>
      <c r="L43" s="22"/>
      <c r="M43" s="22"/>
    </row>
    <row r="44" spans="6:13" ht="12.75">
      <c r="F44" s="22"/>
      <c r="G44" s="22"/>
      <c r="H44" s="22"/>
      <c r="I44" s="22"/>
      <c r="J44" s="22"/>
      <c r="K44" s="22"/>
      <c r="L44" s="22"/>
      <c r="M44" s="22"/>
    </row>
    <row r="45" spans="6:13" ht="12.75">
      <c r="F45" s="22"/>
      <c r="G45" s="22"/>
      <c r="H45" s="22"/>
      <c r="I45" s="22"/>
      <c r="J45" s="22"/>
      <c r="K45" s="22"/>
      <c r="L45" s="22"/>
      <c r="M45" s="22"/>
    </row>
    <row r="46" spans="6:13" ht="12.75">
      <c r="F46" s="22"/>
      <c r="G46" s="22"/>
      <c r="H46" s="22"/>
      <c r="I46" s="22"/>
      <c r="J46" s="22"/>
      <c r="K46" s="22"/>
      <c r="L46" s="22"/>
      <c r="M46" s="22"/>
    </row>
    <row r="47" spans="6:13" ht="12.75">
      <c r="F47" s="22"/>
      <c r="G47" s="22"/>
      <c r="H47" s="22"/>
      <c r="I47" s="22"/>
      <c r="J47" s="22"/>
      <c r="K47" s="22"/>
      <c r="L47" s="22"/>
      <c r="M47" s="22"/>
    </row>
    <row r="48" spans="6:13" ht="12.75">
      <c r="F48" s="22"/>
      <c r="G48" s="22"/>
      <c r="H48" s="22"/>
      <c r="I48" s="22"/>
      <c r="J48" s="22"/>
      <c r="K48" s="22"/>
      <c r="L48" s="22"/>
      <c r="M48" s="22"/>
    </row>
    <row r="49" spans="6:13" ht="12.75">
      <c r="F49" s="22"/>
      <c r="G49" s="22"/>
      <c r="H49" s="22"/>
      <c r="I49" s="22"/>
      <c r="J49" s="22"/>
      <c r="K49" s="22"/>
      <c r="L49" s="22"/>
      <c r="M49" s="22"/>
    </row>
    <row r="50" spans="6:13" ht="12.75">
      <c r="F50" s="22"/>
      <c r="G50" s="22"/>
      <c r="H50" s="22"/>
      <c r="I50" s="22"/>
      <c r="J50" s="22"/>
      <c r="K50" s="22"/>
      <c r="L50" s="22"/>
      <c r="M50" s="22"/>
    </row>
    <row r="51" spans="6:13" ht="12.75">
      <c r="F51" s="22"/>
      <c r="G51" s="22"/>
      <c r="H51" s="22"/>
      <c r="I51" s="22"/>
      <c r="J51" s="22"/>
      <c r="K51" s="22"/>
      <c r="L51" s="22"/>
      <c r="M51" s="22"/>
    </row>
    <row r="52" spans="6:13" ht="12.75">
      <c r="F52" s="22"/>
      <c r="G52" s="22"/>
      <c r="H52" s="22"/>
      <c r="I52" s="22"/>
      <c r="J52" s="22"/>
      <c r="K52" s="22"/>
      <c r="L52" s="22"/>
      <c r="M52" s="22"/>
    </row>
    <row r="53" spans="6:13" ht="12.75">
      <c r="F53" s="22"/>
      <c r="G53" s="22"/>
      <c r="H53" s="22"/>
      <c r="I53" s="22"/>
      <c r="J53" s="22"/>
      <c r="K53" s="22"/>
      <c r="L53" s="22"/>
      <c r="M53" s="22"/>
    </row>
    <row r="54" spans="6:13" ht="12.75">
      <c r="F54" s="22"/>
      <c r="G54" s="22"/>
      <c r="H54" s="22"/>
      <c r="I54" s="22"/>
      <c r="J54" s="22"/>
      <c r="K54" s="22"/>
      <c r="L54" s="22"/>
      <c r="M54" s="22"/>
    </row>
    <row r="55" spans="6:13" ht="12.75">
      <c r="F55" s="22"/>
      <c r="G55" s="22"/>
      <c r="H55" s="22"/>
      <c r="I55" s="22"/>
      <c r="J55" s="22"/>
      <c r="K55" s="22"/>
      <c r="L55" s="22"/>
      <c r="M55" s="22"/>
    </row>
    <row r="56" spans="6:13" ht="12.75">
      <c r="F56" s="22"/>
      <c r="G56" s="22"/>
      <c r="H56" s="22"/>
      <c r="I56" s="22"/>
      <c r="J56" s="22"/>
      <c r="K56" s="22"/>
      <c r="L56" s="22"/>
      <c r="M56" s="22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2010-11-24T09:27:29Z</cp:lastPrinted>
  <dcterms:created xsi:type="dcterms:W3CDTF">2002-11-15T09:17:45Z</dcterms:created>
  <dcterms:modified xsi:type="dcterms:W3CDTF">2010-11-24T09:27:30Z</dcterms:modified>
  <cp:category/>
  <cp:version/>
  <cp:contentType/>
  <cp:contentStatus/>
</cp:coreProperties>
</file>